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5120" windowHeight="7755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<sst xmlns="http://schemas.openxmlformats.org/spreadsheetml/2006/main" count="26" uniqueCount="25">
  <si>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Lectura Anterior</t>
  </si>
  <si>
    <t>Lectura Actual</t>
  </si>
  <si>
    <t>Facturación por potencia</t>
  </si>
  <si>
    <t>Meses</t>
  </si>
  <si>
    <t>Coste del Alquiler del equipo de medida (0.57 por mes</t>
  </si>
  <si>
    <t>620 kwh de Consumo X  0.112348 €</t>
  </si>
  <si>
    <t>Facturación por el consumo (consumo por el precio fijo)</t>
  </si>
  <si>
    <t>3.3 kw  contratados X nº meses X 1.642112</t>
  </si>
  <si>
    <t xml:space="preserve">Consumo </t>
  </si>
  <si>
    <t>Nº Meses</t>
  </si>
  <si>
    <t xml:space="preserve">Importe total factura </t>
  </si>
  <si>
    <t>Importe €</t>
  </si>
  <si>
    <t>http://www.modelines.com/</t>
  </si>
  <si>
    <t>Facturación por potencia (potencia contratada X precio que se le da al KW)</t>
  </si>
  <si>
    <t>Precio fijos</t>
  </si>
  <si>
    <t>Potencia contratada (kw)</t>
  </si>
  <si>
    <t>P. contratada</t>
  </si>
  <si>
    <t xml:space="preserve">IVA </t>
  </si>
  <si>
    <t>(75.08 € X 1.015113 ) X 4,864%</t>
  </si>
  <si>
    <t>IVA potencia, consumo  y alquiler 16% de IVA</t>
  </si>
  <si>
    <t>16% IVA: coste del servicio, facturación por potencia, impuesto especial, y alquiler</t>
  </si>
  <si>
    <t>Facturación por consumo                                              (precio fijo por el consumo)</t>
  </si>
  <si>
    <t>Impuesto especial sobre electricidad             (consumo y potencia contratada)</t>
  </si>
  <si>
    <t>Alquiler</t>
  </si>
  <si>
    <t>Impuesto especial sobre electricidad (suma del consumo más potencia contratada)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</si>
</sst>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#,##0.00000"/>
    <numFmt numFmtId="166" formatCode="#,##0.0000"/>
    <numFmt numFmtId="167" formatCode="#,##0.00\ &quot;€&quot;"/>
    <numFmt numFmtId="168" formatCode="_-* #,##0.000000\ &quot;€&quot;_-;\-* #,##0.000000\ &quot;€&quot;_-;_-* &quot;-&quot;??????\ &quot;€&quot;_-;_-@_-"/>
    <numFmt numFmtId="169" formatCode="#,##0.0000000\ &quot;€&quot;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60"/>
      <name val="Calibri"/>
      <family val="2"/>
    </font>
    <font>
      <sz val="11"/>
      <color indexed="55"/>
      <name val="Calibri"/>
      <family val="2"/>
    </font>
    <font>
      <u val="single"/>
      <sz val="8"/>
      <color indexed="12"/>
      <name val="Calibri"/>
      <family val="2"/>
    </font>
    <font>
      <sz val="8"/>
      <color indexed="55"/>
      <name val="Calibri"/>
      <family val="2"/>
    </font>
    <font>
      <b/>
      <sz val="8"/>
      <color indexed="55"/>
      <name val="Calibri"/>
      <family val="2"/>
    </font>
    <font>
      <b/>
      <sz val="11"/>
      <color indexed="10"/>
      <name val="Calibri"/>
      <family val="2"/>
    </font>
    <font>
      <b/>
      <sz val="11"/>
      <color indexed="55"/>
      <name val="Calibri"/>
      <family val="2"/>
    </font>
    <font>
      <b/>
      <sz val="11"/>
      <color indexed="10"/>
      <name val="OCR A Extended"/>
      <family val="3"/>
    </font>
    <font>
      <sz val="11"/>
      <name val="Calibri"/>
      <family val="2"/>
    </font>
    <font>
      <b/>
      <i/>
      <sz val="11"/>
      <name val="Calibri"/>
      <family val="2"/>
    </font>
    <font>
      <u val="single"/>
      <sz val="9"/>
      <color indexed="12"/>
      <name val="Calibri"/>
      <family val="2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00"/>
      <name val="Calibri"/>
      <family val="2"/>
    </font>
    <font>
      <b/>
      <sz val="11"/>
      <color rgb="FFC00000"/>
      <name val="Calibri"/>
      <family val="2"/>
    </font>
    <font>
      <sz val="11"/>
      <color theme="0" tint="-0.24997000396251678"/>
      <name val="Calibri"/>
      <family val="2"/>
    </font>
    <font>
      <u val="single"/>
      <sz val="8"/>
      <color theme="10"/>
      <name val="Calibri"/>
      <family val="2"/>
    </font>
    <font>
      <sz val="8"/>
      <color theme="0" tint="-0.3499799966812134"/>
      <name val="Calibri"/>
      <family val="2"/>
    </font>
    <font>
      <b/>
      <sz val="8"/>
      <color theme="0" tint="-0.3499799966812134"/>
      <name val="Calibri"/>
      <family val="2"/>
    </font>
    <font>
      <b/>
      <sz val="11"/>
      <color theme="5"/>
      <name val="Calibri"/>
      <family val="2"/>
    </font>
    <font>
      <b/>
      <sz val="11"/>
      <color theme="0" tint="-0.24997000396251678"/>
      <name val="Calibri"/>
      <family val="2"/>
    </font>
    <font>
      <u val="single"/>
      <sz val="9"/>
      <color theme="10"/>
      <name val="Calibri"/>
      <family val="2"/>
    </font>
    <font>
      <b/>
      <sz val="11"/>
      <color theme="5"/>
      <name val="OCR A Extended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9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2" fontId="0" fillId="34" borderId="0" xfId="0" applyNumberFormat="1" applyFill="1" applyAlignment="1">
      <alignment horizontal="right"/>
    </xf>
    <xf numFmtId="3" fontId="50" fillId="0" borderId="0" xfId="0" applyNumberFormat="1" applyFont="1" applyFill="1" applyBorder="1" applyAlignment="1" applyProtection="1">
      <alignment horizontal="center"/>
      <protection locked="0"/>
    </xf>
    <xf numFmtId="3" fontId="5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1" fontId="51" fillId="0" borderId="0" xfId="0" applyNumberFormat="1" applyFont="1" applyFill="1" applyBorder="1" applyAlignment="1" applyProtection="1">
      <alignment horizontal="center"/>
      <protection/>
    </xf>
    <xf numFmtId="0" fontId="32" fillId="35" borderId="13" xfId="0" applyFont="1" applyFill="1" applyBorder="1" applyAlignment="1">
      <alignment horizontal="center"/>
    </xf>
    <xf numFmtId="0" fontId="52" fillId="34" borderId="0" xfId="45" applyFont="1" applyFill="1" applyAlignment="1" applyProtection="1">
      <alignment/>
      <protection/>
    </xf>
    <xf numFmtId="0" fontId="0" fillId="0" borderId="14" xfId="0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9" fontId="32" fillId="36" borderId="15" xfId="0" applyNumberFormat="1" applyFont="1" applyFill="1" applyBorder="1" applyAlignment="1">
      <alignment horizontal="left"/>
    </xf>
    <xf numFmtId="167" fontId="53" fillId="37" borderId="16" xfId="0" applyNumberFormat="1" applyFont="1" applyFill="1" applyBorder="1" applyAlignment="1">
      <alignment horizontal="center"/>
    </xf>
    <xf numFmtId="167" fontId="54" fillId="37" borderId="17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 applyProtection="1">
      <alignment horizontal="center"/>
      <protection locked="0"/>
    </xf>
    <xf numFmtId="0" fontId="32" fillId="35" borderId="18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/>
    </xf>
    <xf numFmtId="0" fontId="32" fillId="35" borderId="20" xfId="0" applyFont="1" applyFill="1" applyBorder="1" applyAlignment="1">
      <alignment horizontal="center"/>
    </xf>
    <xf numFmtId="1" fontId="50" fillId="0" borderId="21" xfId="0" applyNumberFormat="1" applyFont="1" applyFill="1" applyBorder="1" applyAlignment="1" applyProtection="1">
      <alignment horizontal="center" vertical="top"/>
      <protection locked="0"/>
    </xf>
    <xf numFmtId="167" fontId="48" fillId="38" borderId="22" xfId="0" applyNumberFormat="1" applyFont="1" applyFill="1" applyBorder="1" applyAlignment="1">
      <alignment horizontal="right"/>
    </xf>
    <xf numFmtId="167" fontId="48" fillId="38" borderId="21" xfId="0" applyNumberFormat="1" applyFont="1" applyFill="1" applyBorder="1" applyAlignment="1">
      <alignment horizontal="right"/>
    </xf>
    <xf numFmtId="167" fontId="32" fillId="36" borderId="23" xfId="0" applyNumberFormat="1" applyFont="1" applyFill="1" applyBorder="1" applyAlignment="1">
      <alignment horizontal="right"/>
    </xf>
    <xf numFmtId="167" fontId="55" fillId="37" borderId="24" xfId="0" applyNumberFormat="1" applyFont="1" applyFill="1" applyBorder="1" applyAlignment="1">
      <alignment horizontal="right"/>
    </xf>
    <xf numFmtId="167" fontId="55" fillId="37" borderId="25" xfId="0" applyNumberFormat="1" applyFont="1" applyFill="1" applyBorder="1" applyAlignment="1">
      <alignment horizontal="right"/>
    </xf>
    <xf numFmtId="168" fontId="56" fillId="0" borderId="26" xfId="0" applyNumberFormat="1" applyFont="1" applyBorder="1" applyAlignment="1" applyProtection="1">
      <alignment horizontal="center" vertical="center"/>
      <protection/>
    </xf>
    <xf numFmtId="169" fontId="56" fillId="0" borderId="14" xfId="0" applyNumberFormat="1" applyFont="1" applyBorder="1" applyAlignment="1" applyProtection="1">
      <alignment horizontal="right"/>
      <protection/>
    </xf>
    <xf numFmtId="164" fontId="51" fillId="0" borderId="14" xfId="0" applyNumberFormat="1" applyFont="1" applyBorder="1" applyAlignment="1" applyProtection="1">
      <alignment horizontal="right"/>
      <protection/>
    </xf>
    <xf numFmtId="0" fontId="51" fillId="0" borderId="12" xfId="0" applyFont="1" applyBorder="1" applyAlignment="1" applyProtection="1">
      <alignment horizontal="center"/>
      <protection/>
    </xf>
    <xf numFmtId="167" fontId="48" fillId="38" borderId="22" xfId="0" applyNumberFormat="1" applyFont="1" applyFill="1" applyBorder="1" applyAlignment="1" applyProtection="1">
      <alignment horizontal="right"/>
      <protection/>
    </xf>
    <xf numFmtId="1" fontId="51" fillId="0" borderId="27" xfId="0" applyNumberFormat="1" applyFont="1" applyBorder="1" applyAlignment="1" applyProtection="1">
      <alignment horizontal="center"/>
      <protection/>
    </xf>
    <xf numFmtId="0" fontId="57" fillId="34" borderId="0" xfId="45" applyFont="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7" fontId="0" fillId="0" borderId="28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3" fontId="50" fillId="0" borderId="28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29" fillId="1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14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14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9" fillId="33" borderId="28" xfId="0" applyFont="1" applyFill="1" applyBorder="1" applyAlignment="1">
      <alignment horizontal="center" wrapText="1"/>
    </xf>
    <xf numFmtId="0" fontId="32" fillId="33" borderId="28" xfId="0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2" fontId="28" fillId="0" borderId="28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 wrapText="1"/>
    </xf>
    <xf numFmtId="0" fontId="32" fillId="35" borderId="31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58" fillId="37" borderId="32" xfId="0" applyFont="1" applyFill="1" applyBorder="1" applyAlignment="1">
      <alignment horizontal="right" wrapText="1"/>
    </xf>
    <xf numFmtId="0" fontId="0" fillId="0" borderId="33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8" xfId="0" applyFont="1" applyBorder="1" applyAlignment="1" applyProtection="1">
      <alignment horizontal="center" wrapText="1"/>
      <protection/>
    </xf>
    <xf numFmtId="9" fontId="49" fillId="33" borderId="34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85725</xdr:rowOff>
    </xdr:from>
    <xdr:to>
      <xdr:col>0</xdr:col>
      <xdr:colOff>1466850</xdr:colOff>
      <xdr:row>2</xdr:row>
      <xdr:rowOff>133350</xdr:rowOff>
    </xdr:to>
    <xdr:sp>
      <xdr:nvSpPr>
        <xdr:cNvPr id="1" name="1 Pentágono"/>
        <xdr:cNvSpPr>
          <a:spLocks/>
        </xdr:cNvSpPr>
      </xdr:nvSpPr>
      <xdr:spPr>
        <a:xfrm>
          <a:off x="523875" y="419100"/>
          <a:ext cx="942975" cy="47625"/>
        </a:xfrm>
        <a:prstGeom prst="homePlate">
          <a:avLst>
            <a:gd name="adj" fmla="val 47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1</xdr:row>
      <xdr:rowOff>9525</xdr:rowOff>
    </xdr:from>
    <xdr:to>
      <xdr:col>1</xdr:col>
      <xdr:colOff>0</xdr:colOff>
      <xdr:row>3</xdr:row>
      <xdr:rowOff>152400</xdr:rowOff>
    </xdr:to>
    <xdr:sp>
      <xdr:nvSpPr>
        <xdr:cNvPr id="2" name="2 Llamada de flecha a la derecha"/>
        <xdr:cNvSpPr>
          <a:spLocks/>
        </xdr:cNvSpPr>
      </xdr:nvSpPr>
      <xdr:spPr>
        <a:xfrm>
          <a:off x="238125" y="142875"/>
          <a:ext cx="1228725" cy="571500"/>
        </a:xfrm>
        <a:prstGeom prst="rightArrowCallout">
          <a:avLst>
            <a:gd name="adj1" fmla="val 14976"/>
            <a:gd name="adj2" fmla="val 383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Introduce datos actuales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22.00390625" style="0" customWidth="1"/>
    <col min="2" max="2" width="16.421875" style="0" customWidth="1"/>
    <col min="3" max="3" width="16.57421875" style="1" customWidth="1"/>
    <col min="4" max="4" width="13.57421875" style="1" customWidth="1"/>
    <col min="5" max="5" width="22.57421875" style="2" bestFit="1" customWidth="1"/>
    <col min="6" max="6" width="12.00390625" style="3" customWidth="1"/>
    <col min="7" max="7" width="12.8515625" style="5" customWidth="1"/>
    <col min="8" max="8" width="33.00390625" style="5" customWidth="1"/>
    <col min="9" max="9" width="33.00390625" style="0" customWidth="1"/>
  </cols>
  <sheetData>
    <row r="1" spans="1:6" ht="10.5" customHeight="1" thickBot="1">
      <c r="A1" s="5"/>
      <c r="B1" s="5"/>
      <c r="C1" s="6"/>
      <c r="D1" s="6"/>
      <c r="E1" s="7"/>
      <c r="F1" s="8"/>
    </row>
    <row r="2" spans="1:7" ht="15.75" thickTop="1">
      <c r="A2" s="5"/>
      <c r="B2" s="54" t="s">
        <v>0</v>
      </c>
      <c r="C2" s="55"/>
      <c r="D2" s="22" t="s">
        <v>1</v>
      </c>
      <c r="E2" s="23" t="s">
        <v>8</v>
      </c>
      <c r="F2" s="24" t="s">
        <v>9</v>
      </c>
      <c r="G2" s="13" t="s">
        <v>16</v>
      </c>
    </row>
    <row r="3" spans="1:7" ht="18" customHeight="1" thickBot="1">
      <c r="A3" s="5"/>
      <c r="B3" s="41">
        <v>12091</v>
      </c>
      <c r="C3" s="42"/>
      <c r="D3" s="9">
        <v>12711</v>
      </c>
      <c r="E3" s="10">
        <f>D3-B3</f>
        <v>620</v>
      </c>
      <c r="F3" s="25">
        <v>1</v>
      </c>
      <c r="G3" s="21">
        <v>3.3</v>
      </c>
    </row>
    <row r="4" spans="1:6" ht="15.75" customHeight="1" thickBot="1">
      <c r="A4" s="17"/>
      <c r="B4" s="50" t="s">
        <v>2</v>
      </c>
      <c r="C4" s="42"/>
      <c r="D4" s="42"/>
      <c r="E4" s="51"/>
      <c r="F4" s="43" t="s">
        <v>11</v>
      </c>
    </row>
    <row r="5" spans="1:6" ht="15" customHeight="1" thickBot="1">
      <c r="A5" s="17"/>
      <c r="B5" s="49" t="s">
        <v>15</v>
      </c>
      <c r="C5" s="42"/>
      <c r="D5" s="4" t="s">
        <v>3</v>
      </c>
      <c r="E5" s="16" t="s">
        <v>14</v>
      </c>
      <c r="F5" s="44"/>
    </row>
    <row r="6" spans="1:6" ht="15">
      <c r="A6" s="5"/>
      <c r="B6" s="52">
        <f>G3</f>
        <v>3.3</v>
      </c>
      <c r="C6" s="53"/>
      <c r="D6" s="12">
        <f>F3</f>
        <v>1</v>
      </c>
      <c r="E6" s="31">
        <v>1.642112</v>
      </c>
      <c r="F6" s="26">
        <f>B6*D6*E6</f>
        <v>5.4189696</v>
      </c>
    </row>
    <row r="7" spans="1:6" ht="15" customHeight="1">
      <c r="A7" s="14"/>
      <c r="B7" s="49" t="s">
        <v>21</v>
      </c>
      <c r="C7" s="42"/>
      <c r="D7" s="42"/>
      <c r="E7" s="51"/>
      <c r="F7" s="26"/>
    </row>
    <row r="8" spans="1:6" ht="15">
      <c r="A8" s="5"/>
      <c r="B8" s="56">
        <f>E3</f>
        <v>620</v>
      </c>
      <c r="C8" s="57"/>
      <c r="D8" s="11">
        <v>0</v>
      </c>
      <c r="E8" s="32">
        <v>0.1123468</v>
      </c>
      <c r="F8" s="26">
        <f>(B8+D8)*E8</f>
        <v>69.655016</v>
      </c>
    </row>
    <row r="9" spans="1:6" ht="15" customHeight="1">
      <c r="A9" s="5"/>
      <c r="B9" s="49" t="s">
        <v>22</v>
      </c>
      <c r="C9" s="42"/>
      <c r="D9" s="42"/>
      <c r="E9" s="51"/>
      <c r="F9" s="26"/>
    </row>
    <row r="10" spans="1:6" ht="15">
      <c r="A10" s="5"/>
      <c r="B10" s="39">
        <f>ROUNDUP(F6+F8,2)</f>
        <v>75.08</v>
      </c>
      <c r="C10" s="40"/>
      <c r="D10" s="34">
        <v>1.05113</v>
      </c>
      <c r="E10" s="33">
        <v>0.04864</v>
      </c>
      <c r="F10" s="35">
        <f>B10*D10*E10</f>
        <v>3.838612397056</v>
      </c>
    </row>
    <row r="11" spans="1:6" ht="15" customHeight="1">
      <c r="A11" s="5"/>
      <c r="B11" s="49" t="s">
        <v>4</v>
      </c>
      <c r="C11" s="42"/>
      <c r="D11" s="42"/>
      <c r="E11" s="51"/>
      <c r="F11" s="26"/>
    </row>
    <row r="12" spans="1:6" ht="15">
      <c r="A12" s="5"/>
      <c r="B12" s="60" t="s">
        <v>23</v>
      </c>
      <c r="C12" s="57"/>
      <c r="D12" s="15" t="s">
        <v>3</v>
      </c>
      <c r="E12" s="15"/>
      <c r="F12" s="26"/>
    </row>
    <row r="13" spans="1:6" ht="15">
      <c r="A13" s="5"/>
      <c r="B13" s="61">
        <v>0.57</v>
      </c>
      <c r="C13" s="40"/>
      <c r="D13" s="36">
        <f>D6</f>
        <v>1</v>
      </c>
      <c r="E13" s="36"/>
      <c r="F13" s="35">
        <f>D13*B13</f>
        <v>0.57</v>
      </c>
    </row>
    <row r="14" spans="1:6" ht="15.75" thickBot="1">
      <c r="A14" s="5"/>
      <c r="B14" s="62" t="s">
        <v>19</v>
      </c>
      <c r="C14" s="63"/>
      <c r="D14" s="63"/>
      <c r="E14" s="63"/>
      <c r="F14" s="27"/>
    </row>
    <row r="15" spans="1:6" ht="15.75" thickBot="1">
      <c r="A15" s="5"/>
      <c r="B15" s="28" t="s">
        <v>17</v>
      </c>
      <c r="C15" s="18">
        <v>0.16</v>
      </c>
      <c r="D15" s="19">
        <f>ROUNDUP(SUM(F5:F12),2)</f>
        <v>78.92</v>
      </c>
      <c r="E15" s="20">
        <f>F13</f>
        <v>0.57</v>
      </c>
      <c r="F15" s="29">
        <f>(D15+E15)*16%</f>
        <v>12.718399999999999</v>
      </c>
    </row>
    <row r="16" spans="1:6" ht="15.75" customHeight="1" thickBot="1">
      <c r="A16" s="5"/>
      <c r="B16" s="58" t="s">
        <v>10</v>
      </c>
      <c r="C16" s="59"/>
      <c r="D16" s="59"/>
      <c r="E16" s="59"/>
      <c r="F16" s="30">
        <f>ROUNDUP(SUM(F5:F15),2)</f>
        <v>92.21000000000001</v>
      </c>
    </row>
    <row r="17" spans="1:6" ht="15" customHeight="1" thickTop="1">
      <c r="A17" s="5"/>
      <c r="B17" s="45" t="s">
        <v>13</v>
      </c>
      <c r="C17" s="46"/>
      <c r="D17" s="46"/>
      <c r="E17" s="46"/>
      <c r="F17" s="46"/>
    </row>
    <row r="18" spans="1:6" ht="15" customHeight="1">
      <c r="A18" s="5"/>
      <c r="B18" s="48" t="s">
        <v>7</v>
      </c>
      <c r="C18" s="46"/>
      <c r="D18" s="46"/>
      <c r="E18" s="46"/>
      <c r="F18" s="46"/>
    </row>
    <row r="19" spans="1:6" ht="15" customHeight="1">
      <c r="A19" s="5"/>
      <c r="B19" s="47" t="s">
        <v>6</v>
      </c>
      <c r="C19" s="46"/>
      <c r="D19" s="46"/>
      <c r="E19" s="46"/>
      <c r="F19" s="46"/>
    </row>
    <row r="20" spans="1:6" ht="15" customHeight="1">
      <c r="A20" s="5"/>
      <c r="B20" s="48" t="s">
        <v>5</v>
      </c>
      <c r="C20" s="46"/>
      <c r="D20" s="46"/>
      <c r="E20" s="46"/>
      <c r="F20" s="46"/>
    </row>
    <row r="21" spans="1:6" ht="15" customHeight="1">
      <c r="A21" s="5"/>
      <c r="B21" s="47" t="s">
        <v>24</v>
      </c>
      <c r="C21" s="46"/>
      <c r="D21" s="46"/>
      <c r="E21" s="46"/>
      <c r="F21" s="46"/>
    </row>
    <row r="22" spans="1:6" ht="15" customHeight="1">
      <c r="A22" s="5"/>
      <c r="B22" s="48" t="s">
        <v>18</v>
      </c>
      <c r="C22" s="46"/>
      <c r="D22" s="46"/>
      <c r="E22" s="46"/>
      <c r="F22" s="46"/>
    </row>
    <row r="23" spans="1:6" ht="15" customHeight="1">
      <c r="A23" s="5"/>
      <c r="B23" s="47" t="s">
        <v>20</v>
      </c>
      <c r="C23" s="46"/>
      <c r="D23" s="46"/>
      <c r="E23" s="46"/>
      <c r="F23" s="46"/>
    </row>
    <row r="24" spans="2:6" s="5" customFormat="1" ht="15" customHeight="1">
      <c r="B24" s="37" t="s">
        <v>12</v>
      </c>
      <c r="C24" s="38"/>
      <c r="D24" s="38"/>
      <c r="E24" s="38"/>
      <c r="F24" s="38"/>
    </row>
    <row r="25" spans="3:6" s="5" customFormat="1" ht="15">
      <c r="C25" s="6"/>
      <c r="D25" s="6"/>
      <c r="E25" s="7"/>
      <c r="F25" s="8"/>
    </row>
    <row r="26" spans="3:6" s="5" customFormat="1" ht="15">
      <c r="C26" s="6"/>
      <c r="D26" s="6"/>
      <c r="E26" s="7"/>
      <c r="F26" s="8"/>
    </row>
    <row r="27" spans="3:6" s="5" customFormat="1" ht="15">
      <c r="C27" s="6"/>
      <c r="D27" s="6"/>
      <c r="E27" s="7"/>
      <c r="F27" s="8"/>
    </row>
    <row r="28" spans="3:6" s="5" customFormat="1" ht="15">
      <c r="C28" s="6"/>
      <c r="D28" s="6"/>
      <c r="E28" s="7"/>
      <c r="F28" s="8"/>
    </row>
    <row r="29" spans="3:6" s="5" customFormat="1" ht="15">
      <c r="C29" s="6"/>
      <c r="D29" s="6"/>
      <c r="E29" s="7"/>
      <c r="F29" s="8"/>
    </row>
    <row r="30" spans="3:6" s="5" customFormat="1" ht="15">
      <c r="C30" s="6"/>
      <c r="D30" s="6"/>
      <c r="E30" s="7"/>
      <c r="F30" s="8"/>
    </row>
    <row r="31" spans="3:6" s="5" customFormat="1" ht="15">
      <c r="C31" s="6"/>
      <c r="D31" s="6"/>
      <c r="E31" s="7"/>
      <c r="F31" s="8"/>
    </row>
    <row r="32" spans="3:6" s="5" customFormat="1" ht="15">
      <c r="C32" s="6"/>
      <c r="D32" s="6"/>
      <c r="E32" s="7"/>
      <c r="F32" s="8"/>
    </row>
    <row r="33" spans="3:6" s="5" customFormat="1" ht="15">
      <c r="C33" s="6"/>
      <c r="D33" s="6"/>
      <c r="E33" s="7"/>
      <c r="F33" s="8"/>
    </row>
    <row r="34" spans="3:6" s="5" customFormat="1" ht="15">
      <c r="C34" s="6"/>
      <c r="D34" s="6"/>
      <c r="E34" s="7"/>
      <c r="F34" s="8"/>
    </row>
    <row r="35" spans="3:6" s="5" customFormat="1" ht="15">
      <c r="C35" s="6"/>
      <c r="D35" s="6"/>
      <c r="E35" s="7"/>
      <c r="F35" s="8"/>
    </row>
    <row r="36" spans="3:6" s="5" customFormat="1" ht="15">
      <c r="C36" s="6"/>
      <c r="D36" s="6"/>
      <c r="E36" s="7"/>
      <c r="F36" s="8"/>
    </row>
  </sheetData>
  <sheetProtection sheet="1"/>
  <mergeCells count="23">
    <mergeCell ref="B23:F23"/>
    <mergeCell ref="B16:E16"/>
    <mergeCell ref="B18:F18"/>
    <mergeCell ref="B11:E11"/>
    <mergeCell ref="B12:C12"/>
    <mergeCell ref="B13:C13"/>
    <mergeCell ref="B14:E14"/>
    <mergeCell ref="B4:E4"/>
    <mergeCell ref="B6:C6"/>
    <mergeCell ref="B2:C2"/>
    <mergeCell ref="B7:E7"/>
    <mergeCell ref="B9:E9"/>
    <mergeCell ref="B8:C8"/>
    <mergeCell ref="B24:F24"/>
    <mergeCell ref="B10:C10"/>
    <mergeCell ref="B3:C3"/>
    <mergeCell ref="F4:F5"/>
    <mergeCell ref="B17:F17"/>
    <mergeCell ref="B19:F19"/>
    <mergeCell ref="B20:F20"/>
    <mergeCell ref="B21:F21"/>
    <mergeCell ref="B22:F22"/>
    <mergeCell ref="B5:C5"/>
  </mergeCells>
  <dataValidations count="14">
    <dataValidation type="decimal" operator="equal" allowBlank="1" showInputMessage="1" showErrorMessage="1" sqref="E6">
      <formula1>1.642112</formula1>
    </dataValidation>
    <dataValidation type="decimal" operator="equal" allowBlank="1" showInputMessage="1" showErrorMessage="1" sqref="E8">
      <formula1>0.1123468</formula1>
    </dataValidation>
    <dataValidation type="decimal" operator="equal" allowBlank="1" showInputMessage="1" showErrorMessage="1" sqref="D10">
      <formula1>1.05113</formula1>
    </dataValidation>
    <dataValidation type="custom" operator="equal" allowBlank="1" showInputMessage="1" showErrorMessage="1" sqref="F6">
      <formula1>B6*D6*E6</formula1>
    </dataValidation>
    <dataValidation type="custom" operator="equal" allowBlank="1" showInputMessage="1" showErrorMessage="1" sqref="F8">
      <formula1>(B8+D8)*E8</formula1>
    </dataValidation>
    <dataValidation type="custom" operator="equal" allowBlank="1" showInputMessage="1" showErrorMessage="1" sqref="F13">
      <formula1>D13*B13</formula1>
    </dataValidation>
    <dataValidation type="custom" operator="equal" allowBlank="1" showInputMessage="1" showErrorMessage="1" sqref="F15">
      <formula1>(D15+E15)*16%</formula1>
    </dataValidation>
    <dataValidation type="custom" operator="equal" allowBlank="1" showInputMessage="1" showErrorMessage="1" sqref="F16">
      <formula1>ROUNDUP(SUM(F5:F15),2)</formula1>
    </dataValidation>
    <dataValidation type="whole" operator="equal" allowBlank="1" showInputMessage="1" showErrorMessage="1" sqref="D6">
      <formula1>F3</formula1>
    </dataValidation>
    <dataValidation type="custom" allowBlank="1" showInputMessage="1" showErrorMessage="1" sqref="B6:C6">
      <formula1>G3</formula1>
    </dataValidation>
    <dataValidation type="custom" allowBlank="1" showInputMessage="1" showErrorMessage="1" sqref="E3">
      <formula1>D3-B3</formula1>
    </dataValidation>
    <dataValidation type="custom" allowBlank="1" showInputMessage="1" showErrorMessage="1" sqref="B8:C8">
      <formula1>E3</formula1>
    </dataValidation>
    <dataValidation type="custom" operator="equal" allowBlank="1" showInputMessage="1" showErrorMessage="1" sqref="E10">
      <formula1>4.864%</formula1>
    </dataValidation>
    <dataValidation type="custom" operator="equal" allowBlank="1" showInputMessage="1" showErrorMessage="1" sqref="F10">
      <formula1>B10*D10*E10</formula1>
    </dataValidation>
  </dataValidations>
  <hyperlinks>
    <hyperlink ref="B24" r:id="rId1" display="http://www.modelines.com/"/>
  </hyperlinks>
  <printOptions/>
  <pageMargins left="0.7" right="0.7" top="0.75" bottom="0.75" header="0.3" footer="0.3"/>
  <pageSetup horizontalDpi="300" verticalDpi="300" orientation="portrait" paperSize="9" r:id="rId3"/>
  <ignoredErrors>
    <ignoredError sqref="D15 F1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 factura electrica</dc:title>
  <dc:subject>modelo factura</dc:subject>
  <dc:creator>Modelines</dc:creator>
  <cp:keywords/>
  <dc:description/>
  <cp:lastModifiedBy>Cuenta limitada</cp:lastModifiedBy>
  <dcterms:created xsi:type="dcterms:W3CDTF">2009-03-15T19:15:51Z</dcterms:created>
  <dcterms:modified xsi:type="dcterms:W3CDTF">2009-03-17T20:06:54Z</dcterms:modified>
  <cp:category>Excel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